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ESTH Projects Uzbekistan" sheetId="1" r:id="rId1"/>
    <sheet name="Funding Distr Uzbekistan" sheetId="2" r:id="rId2"/>
  </sheets>
  <definedNames/>
  <calcPr fullCalcOnLoad="1"/>
</workbook>
</file>

<file path=xl/sharedStrings.xml><?xml version="1.0" encoding="utf-8"?>
<sst xmlns="http://schemas.openxmlformats.org/spreadsheetml/2006/main" count="384" uniqueCount="252">
  <si>
    <t>Project Title</t>
  </si>
  <si>
    <t>Funding Agency</t>
  </si>
  <si>
    <t>Project Duration</t>
  </si>
  <si>
    <t>Implementing Agency</t>
  </si>
  <si>
    <t>1.1. General</t>
  </si>
  <si>
    <r>
      <t xml:space="preserve">1.1.1. Environment Program </t>
    </r>
    <r>
      <rPr>
        <i/>
        <sz val="10"/>
        <rFont val="Arial Narrow"/>
        <family val="2"/>
      </rPr>
      <t>Atrof-Muhit</t>
    </r>
  </si>
  <si>
    <t>UNDP</t>
  </si>
  <si>
    <t>2001-2004</t>
  </si>
  <si>
    <t>State Committee for Nature Protection</t>
  </si>
  <si>
    <t>1.1.2. Environmental Indicators to Monitor the State of the Environment</t>
  </si>
  <si>
    <t>2004-2005</t>
  </si>
  <si>
    <t>1.1.3. Good Governance Program</t>
  </si>
  <si>
    <t>OSCE</t>
  </si>
  <si>
    <t>OSCE Tashkent Center</t>
  </si>
  <si>
    <t>GEF</t>
  </si>
  <si>
    <t>GEF; UNDP; NABU</t>
  </si>
  <si>
    <t>2001-2005</t>
  </si>
  <si>
    <t>BioControl within State Committee for Nature Protection</t>
  </si>
  <si>
    <t>1999-2004</t>
  </si>
  <si>
    <t>GEF; Governments of Kazakhstan, Kyrgyzstan, Uzbekistan</t>
  </si>
  <si>
    <t>ADB</t>
  </si>
  <si>
    <t>2004-</t>
  </si>
  <si>
    <t>Ministry of Agriculture and Water Resources</t>
  </si>
  <si>
    <t>GTZ</t>
  </si>
  <si>
    <t>1995-2006</t>
  </si>
  <si>
    <t xml:space="preserve">State Committee for Nature Protection of Karakalpakstan </t>
  </si>
  <si>
    <t>WB; EBRD</t>
  </si>
  <si>
    <t>1998-2005</t>
  </si>
  <si>
    <t>Tashkent Municipality</t>
  </si>
  <si>
    <t>SECO</t>
  </si>
  <si>
    <t>1198-2004</t>
  </si>
  <si>
    <t>Nukus City Vodokanal, FRISA</t>
  </si>
  <si>
    <t xml:space="preserve">UNDP, Government of New Zealand </t>
  </si>
  <si>
    <t>2003-2005</t>
  </si>
  <si>
    <t>WB; SECO</t>
  </si>
  <si>
    <t>2002-2007</t>
  </si>
  <si>
    <t xml:space="preserve">Bukhara and Samarkand Vodokanals </t>
  </si>
  <si>
    <t>WB</t>
  </si>
  <si>
    <t>1997-2005</t>
  </si>
  <si>
    <t>Goskomprognostat</t>
  </si>
  <si>
    <t>2003-2010</t>
  </si>
  <si>
    <t>Ministry of Agriculture and Water Resources; Mott MacDonald&amp;Temelsu</t>
  </si>
  <si>
    <t>2004-2009</t>
  </si>
  <si>
    <t>2002-2005</t>
  </si>
  <si>
    <t>Ministry of Economics</t>
  </si>
  <si>
    <t>2001-2007</t>
  </si>
  <si>
    <t>Uzbek Communal Services Agency</t>
  </si>
  <si>
    <t>SDC</t>
  </si>
  <si>
    <t>2004-2006</t>
  </si>
  <si>
    <t>International Secretariat for Water</t>
  </si>
  <si>
    <t>Ministry of Economy</t>
  </si>
  <si>
    <t>2003-2006</t>
  </si>
  <si>
    <t>SIC ICWC; GRID-Arendal; UNECE-SPECA</t>
  </si>
  <si>
    <t>2002-2003</t>
  </si>
  <si>
    <t>Swiss Federal Office for Water and Geology</t>
  </si>
  <si>
    <t>Basin Water Organization “Syr Darya”</t>
  </si>
  <si>
    <t>SIC ICWC; IWMI</t>
  </si>
  <si>
    <t>CIDA</t>
  </si>
  <si>
    <t>2000-2005</t>
  </si>
  <si>
    <t>SIC ICWC; McGill University; Mount Royal College (Canada)</t>
  </si>
  <si>
    <t>USAID</t>
  </si>
  <si>
    <t>PA Consortium</t>
  </si>
  <si>
    <t>2004-2007</t>
  </si>
  <si>
    <t>Winrock International, US AED; New Mexico State University</t>
  </si>
  <si>
    <t>US State Department</t>
  </si>
  <si>
    <t>SIC ICWC</t>
  </si>
  <si>
    <t>JICA</t>
  </si>
  <si>
    <t>2004-2008</t>
  </si>
  <si>
    <t>Tsukuba International Center, Japan</t>
  </si>
  <si>
    <t>German Government (BMBF)</t>
  </si>
  <si>
    <t>2002-2006</t>
  </si>
  <si>
    <t xml:space="preserve">Ministry of Agriculture and Water Resources (MAWR); UNESCO; ZEF; DLR </t>
  </si>
  <si>
    <t>EU TEMPUS</t>
  </si>
  <si>
    <t>EU TACIS</t>
  </si>
  <si>
    <t>1995-1997</t>
  </si>
  <si>
    <t>GEF; the Netherlands, EU TACIS</t>
  </si>
  <si>
    <t>1998-2003</t>
  </si>
  <si>
    <t>GEF Project Agency for Implementation of GEF and ASB Projects</t>
  </si>
  <si>
    <t>UNECE, UNESCAP</t>
  </si>
  <si>
    <t>UNDP; Energy TTF</t>
  </si>
  <si>
    <t>State Committee for Nature Protection of Karakalpakstan</t>
  </si>
  <si>
    <t>DANIDA; Nordic Trust Fund</t>
  </si>
  <si>
    <t>2001-2006</t>
  </si>
  <si>
    <t>2005-2008</t>
  </si>
  <si>
    <t>Karakalpakstan Council of Ministers</t>
  </si>
  <si>
    <t xml:space="preserve">UNDP; UNAIDS; USCDC; WHO; UNFPA; UNICEF. </t>
  </si>
  <si>
    <t>2003-2004</t>
  </si>
  <si>
    <t>Ministry of Defense</t>
  </si>
  <si>
    <t>Global Fund</t>
  </si>
  <si>
    <t>PricewaterhouseCoopers; Uzbek National AIDS Center of the Ministry of Health</t>
  </si>
  <si>
    <t>2005-2007</t>
  </si>
  <si>
    <t xml:space="preserve">PricewaterhouseCoopers; Republican Center for State Sanitary and Epidemiological Surveillance </t>
  </si>
  <si>
    <t>PricewaterhouseCoopers; Republican DOTS Center</t>
  </si>
  <si>
    <t>2004-2010</t>
  </si>
  <si>
    <t>Ministry of Health (MH)</t>
  </si>
  <si>
    <t>4.6. Woman and Child Health Development</t>
  </si>
  <si>
    <t>Total</t>
  </si>
  <si>
    <t>Land</t>
  </si>
  <si>
    <t>1.2. Air</t>
  </si>
  <si>
    <t>1.3. Biodiversity</t>
  </si>
  <si>
    <t>Wageningen University;Tashkent Institute of Irrigation and Amelioration</t>
  </si>
  <si>
    <t>Water</t>
  </si>
  <si>
    <t>Energy</t>
  </si>
  <si>
    <t>Agriculture</t>
  </si>
  <si>
    <t>Health</t>
  </si>
  <si>
    <t>Sub-total Env General</t>
  </si>
  <si>
    <t>Sub-Total Air</t>
  </si>
  <si>
    <t>Sub-Total Biodiversity</t>
  </si>
  <si>
    <t>Sub-Total Land</t>
  </si>
  <si>
    <t>Sub-Total Waste</t>
  </si>
  <si>
    <t>Sub-Total Water</t>
  </si>
  <si>
    <t>Sub-Total Energy</t>
  </si>
  <si>
    <t>Sub-Total Agriculture</t>
  </si>
  <si>
    <t>Sub-Total ST</t>
  </si>
  <si>
    <t>Sub-Total Health</t>
  </si>
  <si>
    <t>Budget (in USD Mln)</t>
  </si>
  <si>
    <t>TOTAL</t>
  </si>
  <si>
    <t>Environment General</t>
  </si>
  <si>
    <t>Air</t>
  </si>
  <si>
    <t>Biodiversity</t>
  </si>
  <si>
    <t>Waste</t>
  </si>
  <si>
    <t>Science&amp;Technology</t>
  </si>
  <si>
    <t>Sub-Totals</t>
  </si>
  <si>
    <t>Name</t>
  </si>
  <si>
    <t>Percentages</t>
  </si>
  <si>
    <t>STCU</t>
  </si>
  <si>
    <t>Institute of Nuclear Physics</t>
  </si>
  <si>
    <t>3.2.Development of method and instruments for hydrogen isotopes depth concentration analysis in materials of nuclear technology</t>
  </si>
  <si>
    <t>Institute of Bioorganic Chemistry; Institute of Chemistry of Plant Substances; National Reference Lab of the Ministry of Health</t>
  </si>
  <si>
    <t>3.4. Development of photochemically safe two-photon excited fluorescent probes for biological objects detection and imaging</t>
  </si>
  <si>
    <t>Samarkand State University</t>
  </si>
  <si>
    <t>Institute of General and Inorganic Chemistry; Institute of Genetics and Plant Experimental Biology; Institute of Water Problems; Institute of geology and Geophysics</t>
  </si>
  <si>
    <t>3.6. Analysis of microbiological appearance and biological properties of acute diarrheal agents in different region of Uzbekistan: enhancement of control and surveillance</t>
  </si>
  <si>
    <t>Republican Scientific Center for Surgery</t>
  </si>
  <si>
    <t>Institute of Genetics and Plant Experimental Biology; Uzbek Scientific Research institute of Crop Protection</t>
  </si>
  <si>
    <t xml:space="preserve"> Institute of Zoology</t>
  </si>
  <si>
    <t>Institute of Bioorganic Chemistry</t>
  </si>
  <si>
    <t>3.10. Development of baculovirus-based insecticide technology in Uzbekistan</t>
  </si>
  <si>
    <t>Institute of Bioorganic Chemistry; Institute of Genetics and Plant Experimental Biology; Institute of Zoology; Institute of Physiology and Biophysics</t>
  </si>
  <si>
    <t>Institute of Genetics and Plant Experimental Biology</t>
  </si>
  <si>
    <t>3.12. Characterization and Molecular Mapping of Phytochromes and Flowering Genes in Cotton</t>
  </si>
  <si>
    <t>Institute of Zoology</t>
  </si>
  <si>
    <t>Institute of Microbiology</t>
  </si>
  <si>
    <t>3.17. Scientific Investigation and Manufacture of Drying Facility for Ecological Clean Veterinary Preparations and Food Additives from Vine Industry Wastes</t>
  </si>
  <si>
    <t>Scientific and Research Institute “Cybernetics”</t>
  </si>
  <si>
    <t>Astronomical Institute</t>
  </si>
  <si>
    <t>Tashkent State University</t>
  </si>
  <si>
    <t>2002-2004</t>
  </si>
  <si>
    <t>Heat Physics Department</t>
  </si>
  <si>
    <t>Scientific Industrial Association “Phonon”; Institute of Nuclear Physics</t>
  </si>
  <si>
    <t>“Uzbekchimmash Plant” JS COT</t>
  </si>
  <si>
    <t>3.29. Development of optimal technology to direct transform of concentrated solar energy into laser radiation energy</t>
  </si>
  <si>
    <t>Institute of Material Sciences of Scientific-Production Association “Physics-Sun”; Institute of Nuclear Physics</t>
  </si>
  <si>
    <t>3.30. Advanced Mobile Laboratory (MOBLAB)</t>
  </si>
  <si>
    <t>EuropeAid</t>
  </si>
  <si>
    <t>ARCADIS, Mott MacDonald, MNT Consulting</t>
  </si>
  <si>
    <t>National Cotton Growing Research Institute; Veterinary Research Institute</t>
  </si>
  <si>
    <t>Governments of Central Asian States</t>
  </si>
  <si>
    <t>Donor-funded ESTH Projects in Uzbekistan</t>
  </si>
  <si>
    <t>1.2.1. Country Study of Climate Change (Phase I and II)</t>
  </si>
  <si>
    <t>1.2.2. Program for Phasing out Ozone Depleting Substances</t>
  </si>
  <si>
    <t>1.3.1. Nuratau-Kyzylkum Biosphere Reserve</t>
  </si>
  <si>
    <t>1.3.2. Central Asia Transboundary Biodiversity Project (KA-KY-UZ)</t>
  </si>
  <si>
    <t>1.3.3. National Biodiversity Strategies, Action Plan and the First Report to CBD</t>
  </si>
  <si>
    <t>1.4. Desertification/Land</t>
  </si>
  <si>
    <t>1.4.1. Land Improvement Project</t>
  </si>
  <si>
    <t>1.4.2. Rendering Assistance to the Agricultural Private Sector of Uzbekistan and Forest Amelioration of the Dried bottom of the Aral Sea</t>
  </si>
  <si>
    <t>1.5.1. Tashkent Solid Waste Management Rehabilitation Project</t>
  </si>
  <si>
    <t>1.5.2. Nukus Sewerage Rehabilitation Project</t>
  </si>
  <si>
    <t>1.5.3. Development of a National Waste Management Strategy</t>
  </si>
  <si>
    <t>1.6. Energy</t>
  </si>
  <si>
    <t>1.5. Waste Disposal&amp;Management</t>
  </si>
  <si>
    <t>1.7. Agriculture</t>
  </si>
  <si>
    <t>1.6.1. Clean Energy for Rural Communities in Karakalpakstan</t>
  </si>
  <si>
    <t>1.6.2. Transfer of Technology for Local Production of Solar Panels for Water Heating</t>
  </si>
  <si>
    <t>1.7.1. Rural Enterprise Support Project</t>
  </si>
  <si>
    <t>1.7.2. Ak Altyn Agricultural Development Project</t>
  </si>
  <si>
    <t>1.7.3. Karakalpakstan Rural Development Project</t>
  </si>
  <si>
    <t>2.1. Bukhara and Samarkand Water Supply and Sanitation Project</t>
  </si>
  <si>
    <t>2.2. Rural Water Supply and Sanitation</t>
  </si>
  <si>
    <t>2.3. Drainage, Irrigation and Wetlands Improvement Project (Phase-I)</t>
  </si>
  <si>
    <t>2.4. Amu-Zang Irrigation Rehabilitation Project</t>
  </si>
  <si>
    <t>2.5. Western Uzbekistan Rural Water Supply Project</t>
  </si>
  <si>
    <t>2.6. Urban Water Supply</t>
  </si>
  <si>
    <t>2.7. Rural Water Supply</t>
  </si>
  <si>
    <t>2.8. Aral Sea Area Drought Relief</t>
  </si>
  <si>
    <t>2.9. Affordable Services and Water Conservation for the Urban Poor</t>
  </si>
  <si>
    <t>2.10. Central Asia Regional Water Information base (CAREWIB) (KA-KY-TA-TU-UZ)</t>
  </si>
  <si>
    <t>2.11. Regional Center for Hydrology (KA-KY-TA-TU-UZ)</t>
  </si>
  <si>
    <t>2.12. Ferghana Valley Canal Automation Project (KY-TA-UZ)</t>
  </si>
  <si>
    <t>2.13. Integrated Water Resources Management (TA-KY-UZ)</t>
  </si>
  <si>
    <t>2.14. Water Resources Management Training Project in Central Asia (KA-KY-TA-TU-UZ)</t>
  </si>
  <si>
    <t>2.15. Central Asia Natural Resources Management Project (KZ-TA-KY-UZ)</t>
  </si>
  <si>
    <t>2.16. Water User Association Support Program (KY-TA-UZ)</t>
  </si>
  <si>
    <t>2.17. Integrated Water Resources Management in Lowlands and Deltas of the Aral Sea Basin (KA-TU-UZ)</t>
  </si>
  <si>
    <t>2.18. Regional-Focused Training Course “Promotion of Water Users’ Associations”</t>
  </si>
  <si>
    <t>2.19. Economic and Ecological Restructuring of Land and Water Use in Khorezm Region</t>
  </si>
  <si>
    <t>2.20. Development of International MSc Program on Environment and Water Resources Management in Central Asia (EWASIA)</t>
  </si>
  <si>
    <t>2.21.  Central Asia Water Resources Management and Agricultural Production (WARMAP) Project (KZ-KY-TA-TU-UZ)</t>
  </si>
  <si>
    <t>2.22. Water and Environmental Management in the Aral Sea Basin (KA-KY-TA-TU-UZ)</t>
  </si>
  <si>
    <t xml:space="preserve">2.23. United Nations Special Program For the Economies of Central Asia (SPECA) </t>
  </si>
  <si>
    <t>2.24. Improving Irrigation Water Use Efficiency and Water Quality in Uzbekistan</t>
  </si>
  <si>
    <t>2.25. Cooperative International Study of Contamination of the Transboundary Rivers in Central Asia</t>
  </si>
  <si>
    <t>2. WATER</t>
  </si>
  <si>
    <t>1. ENVIRONMENT</t>
  </si>
  <si>
    <t>3. SCIENCE AND TECHNOLOGY</t>
  </si>
  <si>
    <t>4. HEALTH</t>
  </si>
  <si>
    <t>3.1. Application of principle of IPNs, dynamic vulcanisation and irradiation for compatibilization and reuse of polyethylene / rubber wastes</t>
  </si>
  <si>
    <t>3.3. Working out of ELISA kit for detecting of antibodies to Treponema pallidum</t>
  </si>
  <si>
    <t>3.5. Development of new information tools for determination of water quality in the Aral Sea Area</t>
  </si>
  <si>
    <t>3.7. Studying the intra -species variability of different geographical populations of Verticillium dahliae and Fusarium oxysporum f. sp. vasinfectum and those aggressiveness in respect to new developed varieties of cotton in cotton- wheat seeding rotation.</t>
  </si>
  <si>
    <t>3.8. Population Ecology &amp; Systematics of the Family Protostrongylidae, the Parasites of Bovidae</t>
  </si>
  <si>
    <t>3.9. Discovery, Synthesis, and Evaluation of New Pheromones for Insect Pests in Uzbekistan</t>
  </si>
  <si>
    <t>3.11. Molecular Mapping of Fiber Yield and Quality Genes using Uzbek Cotton Germplasm Resources</t>
  </si>
  <si>
    <t>3.13. Development of management strategies for the control of the Turkestan termite, a major threat to cultural heritage in Central Asia</t>
  </si>
  <si>
    <t>3.14. Improvement Of Cotton And Other Crop Varieties On Toleranсe To Wilt, Salinity, Drought, Inсreasing Earliness And Fiber Quality</t>
  </si>
  <si>
    <t>3.15. Novel Methods To Produce Cotton Somatic Embryos From Gossypium Hirsutum And Other Species</t>
  </si>
  <si>
    <t>3.16. Microbial Diversity for Novel Biotechnology Applications</t>
  </si>
  <si>
    <t>3.18. Development Of Thermoradiation Methods For Increasing Parameters Stability Of Silicon And Related Devices To Radiation Effect</t>
  </si>
  <si>
    <t>3.19. Development of the Cryogenic-Optical Sensor for the Highly Sensitive Gravity Meters</t>
  </si>
  <si>
    <t>3.20. Investigation Of Immobilization Of Concentrated Radioactive Wastes In Solid Cement Blocks With Addition Of Natrolite And Development Of A Control Model For Storage Of Such Wastes In The Environment</t>
  </si>
  <si>
    <t>3.21. Spectroheliograph for Real -Time Registration of the Solar Activity (SRSA) in Different Spectrum Lines</t>
  </si>
  <si>
    <t>3.22. Investigations in the Field of a New Crown Compounds and Polymer Based on its, PolyCrown</t>
  </si>
  <si>
    <t>3.23. Creation Of Promising Traction Drive Systems And Lithium Accumulators For Electric Vehicles</t>
  </si>
  <si>
    <t>3.24. Investigation of Radiation-Induced Non-Stationary Adsorption and Luminescence Processes in Optical Fibers</t>
  </si>
  <si>
    <t>3.25. Search and investigation of modes of super-symmetrical fission of actinide atomic nuclei</t>
  </si>
  <si>
    <r>
      <t>3.26.</t>
    </r>
    <r>
      <rPr>
        <sz val="19"/>
        <rFont val="Times New Roman"/>
        <family val="1"/>
      </rPr>
      <t xml:space="preserve"> </t>
    </r>
    <r>
      <rPr>
        <sz val="10"/>
        <rFont val="Arial Narrow"/>
        <family val="2"/>
      </rPr>
      <t>Heat-Resistant Titanium With Intermetallics</t>
    </r>
  </si>
  <si>
    <t>3.27. Enhanced Nuclear Techniques for Materials Identification</t>
  </si>
  <si>
    <t>3.28. Red and NIR Absorbing and Emitting Fluorescent Probes and Labels for Use in Biological and Biomedical Research</t>
  </si>
  <si>
    <r>
      <t>3.31</t>
    </r>
    <r>
      <rPr>
        <sz val="19"/>
        <rFont val="Times New Roman"/>
        <family val="1"/>
      </rPr>
      <t xml:space="preserve"> </t>
    </r>
    <r>
      <rPr>
        <sz val="10"/>
        <rFont val="Arial Narrow"/>
        <family val="2"/>
      </rPr>
      <t>Investigation of rapid transient phenomena in gravitational lens systems: observations and theory</t>
    </r>
  </si>
  <si>
    <t>4.1. Development of an HIV/AIDS Prevention Programme in the Armed Forces</t>
  </si>
  <si>
    <r>
      <t xml:space="preserve">4.2. </t>
    </r>
    <r>
      <rPr>
        <sz val="10"/>
        <color indexed="8"/>
        <rFont val="Arial Narrow"/>
        <family val="2"/>
      </rPr>
      <t>Scaling up the Response to HIV/AIDS: A Focus on Vulnerable Populations</t>
    </r>
    <r>
      <rPr>
        <sz val="6"/>
        <color indexed="63"/>
        <rFont val="Verdana"/>
        <family val="2"/>
      </rPr>
      <t> </t>
    </r>
  </si>
  <si>
    <r>
      <t xml:space="preserve">4.3. </t>
    </r>
    <r>
      <rPr>
        <sz val="10"/>
        <color indexed="8"/>
        <rFont val="Arial Narrow"/>
        <family val="2"/>
      </rPr>
      <t>Scaling-Up the Response to Malaria in Uzbekistan: A Focus on Vulnerable Populations, 2005-2009</t>
    </r>
    <r>
      <rPr>
        <sz val="6"/>
        <color indexed="63"/>
        <rFont val="Verdana"/>
        <family val="2"/>
      </rPr>
      <t> </t>
    </r>
  </si>
  <si>
    <r>
      <t xml:space="preserve">4.4. </t>
    </r>
    <r>
      <rPr>
        <sz val="10"/>
        <color indexed="8"/>
        <rFont val="Arial Narrow"/>
        <family val="2"/>
      </rPr>
      <t>Scaling-Up the Response to Tuberculosis in Uzbekistan: A Focus on Vulnerable Populations, 2005-2009</t>
    </r>
    <r>
      <rPr>
        <sz val="6"/>
        <color indexed="63"/>
        <rFont val="Verdana"/>
        <family val="2"/>
      </rPr>
      <t> </t>
    </r>
  </si>
  <si>
    <r>
      <t xml:space="preserve">4.5. </t>
    </r>
    <r>
      <rPr>
        <sz val="10"/>
        <color indexed="8"/>
        <rFont val="Arial Narrow"/>
        <family val="2"/>
      </rPr>
      <t>Health II Project</t>
    </r>
  </si>
  <si>
    <t>Rank</t>
  </si>
  <si>
    <t>1.3.5. Assessment of Priority National Capacity Development Needs for Implementation of the BSAP and Establishment of CHM Structures</t>
  </si>
  <si>
    <t>State Biological Control; State Committee for Nature Protection</t>
  </si>
  <si>
    <t>1.3.6. National Capacity Self-Assessment for Global Environmental Management</t>
  </si>
  <si>
    <t>Main Administration of Hydrometeorology</t>
  </si>
  <si>
    <t>1.3.7. In Situ/On Farm Conservation and Use of Agricultural Biodiversity (Horticultural Crops and Wild Fruit Species) in Central Asia (KA-KY-TA-TU-UZ)</t>
  </si>
  <si>
    <t>2005-2010</t>
  </si>
  <si>
    <t xml:space="preserve">UNEP; Ministries and/or agencies of environmental protection of CA States </t>
  </si>
  <si>
    <t>1.3.8. Development of the Econet for Long-term Conservation of Biodiversity in the Central Asia Ecoregions (KA-KY-TA-TU-UZ)</t>
  </si>
  <si>
    <t>UNEP; Ministries and/or agencies of environmental protection of CA States</t>
  </si>
  <si>
    <t>1.3.4. West Tien Shan Biodiversity Conservation Project (Phase-II)</t>
  </si>
  <si>
    <t>4.18. Infectious Disease Surveillance and Laboratory Quality Improvement (HIV Sentinel Surveillance, Laboratory Quality Assurance, Tuberculosis laboratory diagnostics, Tuberculosis electronic surveillance and case management, Blood Safety, Infant mortality surveillance)</t>
  </si>
  <si>
    <t>USAID; CDC</t>
  </si>
  <si>
    <t>CDC</t>
  </si>
  <si>
    <t>GEF; Bilateral; Governments</t>
  </si>
  <si>
    <t>2005--(not yet approved)</t>
  </si>
  <si>
    <r>
      <t xml:space="preserve">1.4.3. Central Asian Countries Initiative for Land Management (CACILM) (Kazakhstan, Kyrgyzstan, Tajikistan, </t>
    </r>
    <r>
      <rPr>
        <b/>
        <sz val="10"/>
        <rFont val="Arial Narrow"/>
        <family val="2"/>
      </rPr>
      <t>Turkmenistan</t>
    </r>
    <r>
      <rPr>
        <sz val="10"/>
        <rFont val="Arial Narrow"/>
        <family val="2"/>
      </rPr>
      <t>, Uzbekistan)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</si>
</sst>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.0000"/>
    <numFmt numFmtId="170" formatCode="0.00000"/>
    <numFmt numFmtId="171" formatCode="0.000"/>
    <numFmt numFmtId="172" formatCode="0.00000000"/>
    <numFmt numFmtId="173" formatCode="0.0000000"/>
    <numFmt numFmtId="174" formatCode="0.000000"/>
    <numFmt numFmtId="175" formatCode="0.0%"/>
  </numFmts>
  <fonts count="11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sz val="12"/>
      <name val="Times New Roman"/>
      <family val="1"/>
    </font>
    <font>
      <sz val="19"/>
      <name val="Times New Roman"/>
      <family val="1"/>
    </font>
    <font>
      <sz val="10"/>
      <color indexed="8"/>
      <name val="Arial Narrow"/>
      <family val="2"/>
    </font>
    <font>
      <sz val="6"/>
      <color indexed="6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3" fontId="2" fillId="0" borderId="0" xfId="15" applyFont="1" applyAlignment="1">
      <alignment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" fillId="3" borderId="1" xfId="0" applyFont="1" applyFill="1" applyBorder="1" applyAlignment="1">
      <alignment/>
    </xf>
    <xf numFmtId="4" fontId="2" fillId="0" borderId="1" xfId="0" applyNumberFormat="1" applyFont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vertical="top" wrapText="1"/>
    </xf>
    <xf numFmtId="4" fontId="1" fillId="4" borderId="1" xfId="0" applyNumberFormat="1" applyFont="1" applyFill="1" applyBorder="1" applyAlignment="1">
      <alignment/>
    </xf>
    <xf numFmtId="9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 horizontal="right"/>
    </xf>
    <xf numFmtId="2" fontId="2" fillId="0" borderId="4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2" fillId="0" borderId="1" xfId="0" applyNumberFormat="1" applyFont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Sectoral Distribution of Donors Assistance in Uzbekistan (total = US$ 1.4 billion)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05"/>
          <c:y val="0.32525"/>
          <c:w val="0.4125"/>
          <c:h val="0.60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'ESTH Projects Uzbekistan'!$B$117:$B$126</c:f>
              <c:strCache>
                <c:ptCount val="10"/>
                <c:pt idx="0">
                  <c:v>Land</c:v>
                </c:pt>
                <c:pt idx="1">
                  <c:v>Water</c:v>
                </c:pt>
                <c:pt idx="2">
                  <c:v>Health</c:v>
                </c:pt>
                <c:pt idx="3">
                  <c:v>Agriculture</c:v>
                </c:pt>
                <c:pt idx="4">
                  <c:v>Waste</c:v>
                </c:pt>
                <c:pt idx="5">
                  <c:v>Biodiversity</c:v>
                </c:pt>
                <c:pt idx="6">
                  <c:v>Science&amp;Technology</c:v>
                </c:pt>
                <c:pt idx="7">
                  <c:v>Air</c:v>
                </c:pt>
                <c:pt idx="8">
                  <c:v>Environment General</c:v>
                </c:pt>
                <c:pt idx="9">
                  <c:v>Energy</c:v>
                </c:pt>
              </c:strCache>
            </c:strRef>
          </c:cat>
          <c:val>
            <c:numRef>
              <c:f>'ESTH Projects Uzbekistan'!$D$117:$D$126</c:f>
              <c:numCache>
                <c:ptCount val="10"/>
                <c:pt idx="0">
                  <c:v>0.5008188432723764</c:v>
                </c:pt>
                <c:pt idx="1">
                  <c:v>0.302138919612523</c:v>
                </c:pt>
                <c:pt idx="2">
                  <c:v>0.09445811186903877</c:v>
                </c:pt>
                <c:pt idx="3">
                  <c:v>0.05152095736708624</c:v>
                </c:pt>
                <c:pt idx="4">
                  <c:v>0.020900482635816175</c:v>
                </c:pt>
                <c:pt idx="5">
                  <c:v>0.020132024774338706</c:v>
                </c:pt>
                <c:pt idx="6">
                  <c:v>0.006136950189289882</c:v>
                </c:pt>
                <c:pt idx="7">
                  <c:v>0.0027395951269773055</c:v>
                </c:pt>
                <c:pt idx="8">
                  <c:v>0.000761316059790878</c:v>
                </c:pt>
                <c:pt idx="9">
                  <c:v>0.00039279909276264814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7"/>
  <sheetViews>
    <sheetView workbookViewId="0" topLeftCell="A109">
      <selection activeCell="G8" sqref="G8"/>
    </sheetView>
  </sheetViews>
  <sheetFormatPr defaultColWidth="9.140625" defaultRowHeight="12.75"/>
  <cols>
    <col min="1" max="1" width="5.28125" style="0" customWidth="1"/>
    <col min="2" max="2" width="30.28125" style="1" customWidth="1"/>
    <col min="3" max="3" width="13.7109375" style="1" customWidth="1"/>
    <col min="4" max="4" width="12.7109375" style="13" customWidth="1"/>
    <col min="5" max="5" width="14.57421875" style="1" customWidth="1"/>
    <col min="6" max="6" width="36.421875" style="1" customWidth="1"/>
    <col min="7" max="7" width="9.140625" style="0" customWidth="1"/>
  </cols>
  <sheetData>
    <row r="2" ht="12.75">
      <c r="C2" s="19" t="s">
        <v>158</v>
      </c>
    </row>
    <row r="4" spans="2:6" ht="12.75">
      <c r="B4" s="44" t="s">
        <v>0</v>
      </c>
      <c r="C4" s="44" t="s">
        <v>1</v>
      </c>
      <c r="D4" s="45" t="s">
        <v>2</v>
      </c>
      <c r="E4" s="45" t="s">
        <v>115</v>
      </c>
      <c r="F4" s="44" t="s">
        <v>3</v>
      </c>
    </row>
    <row r="5" spans="2:6" ht="12.75">
      <c r="B5" s="44"/>
      <c r="C5" s="44"/>
      <c r="D5" s="46"/>
      <c r="E5" s="47"/>
      <c r="F5" s="44"/>
    </row>
    <row r="6" spans="2:6" ht="12.75" customHeight="1">
      <c r="B6" s="6" t="s">
        <v>204</v>
      </c>
      <c r="C6" s="6"/>
      <c r="D6" s="14"/>
      <c r="E6" s="6"/>
      <c r="F6" s="6"/>
    </row>
    <row r="7" spans="2:6" ht="12.75">
      <c r="B7" s="6" t="s">
        <v>4</v>
      </c>
      <c r="C7" s="7"/>
      <c r="D7" s="15"/>
      <c r="E7" s="7"/>
      <c r="F7" s="7"/>
    </row>
    <row r="8" spans="2:6" ht="23.25" customHeight="1">
      <c r="B8" s="4" t="s">
        <v>5</v>
      </c>
      <c r="C8" s="4" t="s">
        <v>6</v>
      </c>
      <c r="D8" s="16" t="s">
        <v>7</v>
      </c>
      <c r="E8" s="30">
        <v>0.636</v>
      </c>
      <c r="F8" s="4" t="s">
        <v>8</v>
      </c>
    </row>
    <row r="9" spans="2:6" ht="30" customHeight="1">
      <c r="B9" s="4" t="s">
        <v>9</v>
      </c>
      <c r="C9" s="4" t="s">
        <v>6</v>
      </c>
      <c r="D9" s="16" t="s">
        <v>10</v>
      </c>
      <c r="E9" s="30">
        <v>0.1</v>
      </c>
      <c r="F9" s="4" t="s">
        <v>8</v>
      </c>
    </row>
    <row r="10" spans="2:6" ht="30" customHeight="1">
      <c r="B10" s="4" t="s">
        <v>11</v>
      </c>
      <c r="C10" s="4" t="s">
        <v>12</v>
      </c>
      <c r="D10" s="16">
        <v>2005</v>
      </c>
      <c r="E10" s="30">
        <v>0.33</v>
      </c>
      <c r="F10" s="4" t="s">
        <v>13</v>
      </c>
    </row>
    <row r="11" spans="2:6" ht="19.5" customHeight="1">
      <c r="B11" s="5" t="s">
        <v>105</v>
      </c>
      <c r="C11" s="5"/>
      <c r="D11" s="17"/>
      <c r="E11" s="31">
        <f>SUM(E8:E10)</f>
        <v>1.066</v>
      </c>
      <c r="F11" s="5"/>
    </row>
    <row r="12" spans="2:6" ht="16.5" customHeight="1">
      <c r="B12" s="6" t="s">
        <v>98</v>
      </c>
      <c r="C12" s="7"/>
      <c r="D12" s="15"/>
      <c r="E12" s="32"/>
      <c r="F12" s="7"/>
    </row>
    <row r="13" spans="2:6" ht="31.5" customHeight="1">
      <c r="B13" s="4" t="s">
        <v>159</v>
      </c>
      <c r="C13" s="20" t="s">
        <v>14</v>
      </c>
      <c r="D13" s="27"/>
      <c r="E13" s="33">
        <v>0.424</v>
      </c>
      <c r="F13" s="20" t="s">
        <v>6</v>
      </c>
    </row>
    <row r="14" spans="2:6" ht="33.75" customHeight="1">
      <c r="B14" s="21" t="s">
        <v>160</v>
      </c>
      <c r="C14" s="22" t="s">
        <v>14</v>
      </c>
      <c r="D14" s="28"/>
      <c r="E14" s="34">
        <v>3.412</v>
      </c>
      <c r="F14" s="22" t="s">
        <v>6</v>
      </c>
    </row>
    <row r="15" spans="2:6" ht="18" customHeight="1">
      <c r="B15" s="5" t="s">
        <v>106</v>
      </c>
      <c r="C15" s="5"/>
      <c r="D15" s="17"/>
      <c r="E15" s="31">
        <f>E13+E14</f>
        <v>3.836</v>
      </c>
      <c r="F15" s="8"/>
    </row>
    <row r="16" spans="2:6" ht="16.5" customHeight="1">
      <c r="B16" s="6" t="s">
        <v>99</v>
      </c>
      <c r="C16" s="7"/>
      <c r="D16" s="15"/>
      <c r="E16" s="32"/>
      <c r="F16" s="7"/>
    </row>
    <row r="17" spans="2:6" ht="32.25" customHeight="1">
      <c r="B17" s="4" t="s">
        <v>161</v>
      </c>
      <c r="C17" s="20" t="s">
        <v>15</v>
      </c>
      <c r="D17" s="20" t="s">
        <v>16</v>
      </c>
      <c r="E17" s="33">
        <v>0.895</v>
      </c>
      <c r="F17" s="20" t="s">
        <v>17</v>
      </c>
    </row>
    <row r="18" spans="2:6" ht="35.25" customHeight="1">
      <c r="B18" s="21" t="s">
        <v>162</v>
      </c>
      <c r="C18" s="22" t="s">
        <v>14</v>
      </c>
      <c r="D18" s="22" t="s">
        <v>18</v>
      </c>
      <c r="E18" s="34">
        <v>13.65</v>
      </c>
      <c r="F18" s="22" t="s">
        <v>19</v>
      </c>
    </row>
    <row r="19" spans="2:6" ht="35.25" customHeight="1">
      <c r="B19" s="21" t="s">
        <v>163</v>
      </c>
      <c r="C19" s="22" t="s">
        <v>14</v>
      </c>
      <c r="D19" s="28"/>
      <c r="E19" s="34">
        <v>0.183</v>
      </c>
      <c r="F19" s="22" t="s">
        <v>6</v>
      </c>
    </row>
    <row r="20" spans="2:6" ht="33.75" customHeight="1">
      <c r="B20" s="4" t="s">
        <v>245</v>
      </c>
      <c r="C20" s="20" t="s">
        <v>154</v>
      </c>
      <c r="D20" s="25" t="s">
        <v>48</v>
      </c>
      <c r="E20" s="35">
        <v>0</v>
      </c>
      <c r="F20" s="20" t="s">
        <v>155</v>
      </c>
    </row>
    <row r="21" spans="2:6" ht="61.5" customHeight="1">
      <c r="B21" s="4" t="s">
        <v>236</v>
      </c>
      <c r="C21" s="20" t="s">
        <v>14</v>
      </c>
      <c r="D21" s="20" t="s">
        <v>48</v>
      </c>
      <c r="E21" s="20">
        <v>0.232</v>
      </c>
      <c r="F21" s="20" t="s">
        <v>237</v>
      </c>
    </row>
    <row r="22" spans="2:6" ht="35.25" customHeight="1">
      <c r="B22" s="21" t="s">
        <v>238</v>
      </c>
      <c r="C22" s="22" t="s">
        <v>14</v>
      </c>
      <c r="D22" s="22" t="s">
        <v>33</v>
      </c>
      <c r="E22" s="22">
        <v>0.24</v>
      </c>
      <c r="F22" s="22" t="s">
        <v>239</v>
      </c>
    </row>
    <row r="23" spans="2:6" ht="54.75" customHeight="1">
      <c r="B23" s="21" t="s">
        <v>240</v>
      </c>
      <c r="C23" s="22" t="s">
        <v>14</v>
      </c>
      <c r="D23" s="22" t="s">
        <v>241</v>
      </c>
      <c r="E23" s="41">
        <v>12.239</v>
      </c>
      <c r="F23" s="22" t="s">
        <v>242</v>
      </c>
    </row>
    <row r="24" spans="2:6" ht="54" customHeight="1">
      <c r="B24" s="21" t="s">
        <v>243</v>
      </c>
      <c r="C24" s="22" t="s">
        <v>14</v>
      </c>
      <c r="D24" s="22" t="s">
        <v>33</v>
      </c>
      <c r="E24" s="41">
        <v>0.75</v>
      </c>
      <c r="F24" s="22" t="s">
        <v>244</v>
      </c>
    </row>
    <row r="25" spans="2:6" ht="15.75" customHeight="1">
      <c r="B25" s="5" t="s">
        <v>107</v>
      </c>
      <c r="C25" s="5"/>
      <c r="D25" s="17"/>
      <c r="E25" s="31">
        <f>SUM(E17:E24)</f>
        <v>28.189</v>
      </c>
      <c r="F25" s="5"/>
    </row>
    <row r="26" spans="2:6" ht="18.75" customHeight="1">
      <c r="B26" s="29" t="s">
        <v>164</v>
      </c>
      <c r="C26" s="7"/>
      <c r="D26" s="15"/>
      <c r="E26" s="32"/>
      <c r="F26" s="7"/>
    </row>
    <row r="27" spans="2:6" ht="39" customHeight="1">
      <c r="B27" s="4" t="s">
        <v>165</v>
      </c>
      <c r="C27" s="20" t="s">
        <v>20</v>
      </c>
      <c r="D27" s="20" t="s">
        <v>21</v>
      </c>
      <c r="E27" s="33">
        <v>0.55</v>
      </c>
      <c r="F27" s="20" t="s">
        <v>22</v>
      </c>
    </row>
    <row r="28" spans="2:6" ht="39" customHeight="1">
      <c r="B28" s="4" t="s">
        <v>166</v>
      </c>
      <c r="C28" s="4" t="s">
        <v>23</v>
      </c>
      <c r="D28" s="16" t="s">
        <v>24</v>
      </c>
      <c r="E28" s="30">
        <v>0</v>
      </c>
      <c r="F28" s="4" t="s">
        <v>25</v>
      </c>
    </row>
    <row r="29" spans="2:6" ht="72.75" customHeight="1">
      <c r="B29" s="4" t="s">
        <v>251</v>
      </c>
      <c r="C29" s="4" t="s">
        <v>249</v>
      </c>
      <c r="D29" s="16" t="s">
        <v>250</v>
      </c>
      <c r="E29" s="43">
        <v>700.7</v>
      </c>
      <c r="F29" s="4" t="s">
        <v>20</v>
      </c>
    </row>
    <row r="30" spans="2:6" ht="15.75" customHeight="1">
      <c r="B30" s="5" t="s">
        <v>108</v>
      </c>
      <c r="C30" s="5"/>
      <c r="D30" s="17"/>
      <c r="E30" s="31">
        <f>E27+E29</f>
        <v>701.25</v>
      </c>
      <c r="F30" s="5"/>
    </row>
    <row r="31" spans="2:6" ht="17.25" customHeight="1">
      <c r="B31" s="6" t="s">
        <v>171</v>
      </c>
      <c r="C31" s="7"/>
      <c r="D31" s="15"/>
      <c r="E31" s="32"/>
      <c r="F31" s="7"/>
    </row>
    <row r="32" spans="2:6" ht="45.75" customHeight="1">
      <c r="B32" s="4" t="s">
        <v>167</v>
      </c>
      <c r="C32" s="4" t="s">
        <v>26</v>
      </c>
      <c r="D32" s="16" t="s">
        <v>27</v>
      </c>
      <c r="E32" s="30">
        <v>24</v>
      </c>
      <c r="F32" s="4" t="s">
        <v>28</v>
      </c>
    </row>
    <row r="33" spans="2:6" ht="45.75" customHeight="1">
      <c r="B33" s="4" t="s">
        <v>168</v>
      </c>
      <c r="C33" s="4" t="s">
        <v>29</v>
      </c>
      <c r="D33" s="16" t="s">
        <v>30</v>
      </c>
      <c r="E33" s="30">
        <v>5</v>
      </c>
      <c r="F33" s="4" t="s">
        <v>31</v>
      </c>
    </row>
    <row r="34" spans="2:6" ht="45.75" customHeight="1">
      <c r="B34" s="4" t="s">
        <v>169</v>
      </c>
      <c r="C34" s="4" t="s">
        <v>32</v>
      </c>
      <c r="D34" s="16" t="s">
        <v>33</v>
      </c>
      <c r="E34" s="30">
        <v>0.265</v>
      </c>
      <c r="F34" s="4" t="s">
        <v>8</v>
      </c>
    </row>
    <row r="35" spans="2:6" ht="17.25" customHeight="1">
      <c r="B35" s="5" t="s">
        <v>109</v>
      </c>
      <c r="C35" s="5"/>
      <c r="D35" s="17"/>
      <c r="E35" s="31">
        <f>E32+E33+E34</f>
        <v>29.265</v>
      </c>
      <c r="F35" s="5"/>
    </row>
    <row r="36" spans="2:6" ht="17.25" customHeight="1">
      <c r="B36" s="6" t="s">
        <v>170</v>
      </c>
      <c r="C36" s="7"/>
      <c r="D36" s="15"/>
      <c r="E36" s="32"/>
      <c r="F36" s="7"/>
    </row>
    <row r="37" spans="2:6" ht="30.75" customHeight="1">
      <c r="B37" s="4" t="s">
        <v>173</v>
      </c>
      <c r="C37" s="4" t="s">
        <v>79</v>
      </c>
      <c r="D37" s="16" t="s">
        <v>33</v>
      </c>
      <c r="E37" s="30">
        <v>0.2</v>
      </c>
      <c r="F37" s="4" t="s">
        <v>80</v>
      </c>
    </row>
    <row r="38" spans="2:6" ht="40.5" customHeight="1">
      <c r="B38" s="4" t="s">
        <v>174</v>
      </c>
      <c r="C38" s="4" t="s">
        <v>81</v>
      </c>
      <c r="D38" s="16" t="s">
        <v>33</v>
      </c>
      <c r="E38" s="30">
        <v>0.35</v>
      </c>
      <c r="F38" s="4" t="s">
        <v>28</v>
      </c>
    </row>
    <row r="39" spans="2:6" ht="17.25" customHeight="1">
      <c r="B39" s="5" t="s">
        <v>111</v>
      </c>
      <c r="C39" s="5"/>
      <c r="D39" s="17"/>
      <c r="E39" s="31">
        <f>E37+E38</f>
        <v>0.55</v>
      </c>
      <c r="F39" s="5"/>
    </row>
    <row r="40" spans="2:6" ht="17.25" customHeight="1">
      <c r="B40" s="6" t="s">
        <v>172</v>
      </c>
      <c r="C40" s="7"/>
      <c r="D40" s="15"/>
      <c r="E40" s="32"/>
      <c r="F40" s="7"/>
    </row>
    <row r="41" spans="2:6" ht="21.75" customHeight="1">
      <c r="B41" s="4" t="s">
        <v>175</v>
      </c>
      <c r="C41" s="4" t="s">
        <v>37</v>
      </c>
      <c r="D41" s="16" t="s">
        <v>82</v>
      </c>
      <c r="E41" s="30">
        <v>36.14</v>
      </c>
      <c r="F41" s="4" t="s">
        <v>22</v>
      </c>
    </row>
    <row r="42" spans="2:6" ht="26.25" customHeight="1">
      <c r="B42" s="4" t="s">
        <v>176</v>
      </c>
      <c r="C42" s="4" t="s">
        <v>20</v>
      </c>
      <c r="D42" s="16" t="s">
        <v>7</v>
      </c>
      <c r="E42" s="30">
        <v>36</v>
      </c>
      <c r="F42" s="4" t="s">
        <v>22</v>
      </c>
    </row>
    <row r="43" spans="2:6" ht="27.75" customHeight="1">
      <c r="B43" s="4" t="s">
        <v>177</v>
      </c>
      <c r="C43" s="4" t="s">
        <v>66</v>
      </c>
      <c r="D43" s="16" t="s">
        <v>83</v>
      </c>
      <c r="E43" s="30">
        <v>0</v>
      </c>
      <c r="F43" s="4" t="s">
        <v>84</v>
      </c>
    </row>
    <row r="44" spans="2:6" ht="17.25" customHeight="1">
      <c r="B44" s="5" t="s">
        <v>112</v>
      </c>
      <c r="C44" s="5"/>
      <c r="D44" s="17"/>
      <c r="E44" s="31">
        <f>E41+E42+E43</f>
        <v>72.14</v>
      </c>
      <c r="F44" s="5"/>
    </row>
    <row r="45" spans="2:6" ht="18.75" customHeight="1">
      <c r="B45" s="6" t="s">
        <v>203</v>
      </c>
      <c r="C45" s="7"/>
      <c r="D45" s="15"/>
      <c r="E45" s="32"/>
      <c r="F45" s="7"/>
    </row>
    <row r="46" spans="2:6" ht="45.75" customHeight="1">
      <c r="B46" s="4" t="s">
        <v>178</v>
      </c>
      <c r="C46" s="4" t="s">
        <v>34</v>
      </c>
      <c r="D46" s="16" t="s">
        <v>35</v>
      </c>
      <c r="E46" s="30">
        <v>40.9</v>
      </c>
      <c r="F46" s="4" t="s">
        <v>36</v>
      </c>
    </row>
    <row r="47" spans="2:6" ht="45.75" customHeight="1">
      <c r="B47" s="4" t="s">
        <v>179</v>
      </c>
      <c r="C47" s="4" t="s">
        <v>37</v>
      </c>
      <c r="D47" s="16" t="s">
        <v>38</v>
      </c>
      <c r="E47" s="30">
        <v>75</v>
      </c>
      <c r="F47" s="4" t="s">
        <v>39</v>
      </c>
    </row>
    <row r="48" spans="2:6" ht="45.75" customHeight="1">
      <c r="B48" s="4" t="s">
        <v>180</v>
      </c>
      <c r="C48" s="4" t="s">
        <v>37</v>
      </c>
      <c r="D48" s="16" t="s">
        <v>40</v>
      </c>
      <c r="E48" s="30">
        <v>60</v>
      </c>
      <c r="F48" s="4" t="s">
        <v>41</v>
      </c>
    </row>
    <row r="49" spans="2:6" ht="45.75" customHeight="1">
      <c r="B49" s="4" t="s">
        <v>181</v>
      </c>
      <c r="C49" s="4" t="s">
        <v>20</v>
      </c>
      <c r="D49" s="16" t="s">
        <v>42</v>
      </c>
      <c r="E49" s="30">
        <v>73</v>
      </c>
      <c r="F49" s="4" t="s">
        <v>22</v>
      </c>
    </row>
    <row r="50" spans="2:6" ht="45.75" customHeight="1">
      <c r="B50" s="4" t="s">
        <v>182</v>
      </c>
      <c r="C50" s="4" t="s">
        <v>20</v>
      </c>
      <c r="D50" s="16" t="s">
        <v>43</v>
      </c>
      <c r="E50" s="30">
        <v>38</v>
      </c>
      <c r="F50" s="4" t="s">
        <v>44</v>
      </c>
    </row>
    <row r="51" spans="2:6" ht="45.75" customHeight="1">
      <c r="B51" s="4" t="s">
        <v>183</v>
      </c>
      <c r="C51" s="4" t="s">
        <v>20</v>
      </c>
      <c r="D51" s="16" t="s">
        <v>45</v>
      </c>
      <c r="E51" s="30">
        <v>36</v>
      </c>
      <c r="F51" s="4" t="s">
        <v>46</v>
      </c>
    </row>
    <row r="52" spans="2:6" ht="45.75" customHeight="1">
      <c r="B52" s="4" t="s">
        <v>184</v>
      </c>
      <c r="C52" s="4" t="s">
        <v>47</v>
      </c>
      <c r="D52" s="16" t="s">
        <v>48</v>
      </c>
      <c r="E52" s="30">
        <v>1.7</v>
      </c>
      <c r="F52" s="4" t="s">
        <v>49</v>
      </c>
    </row>
    <row r="53" spans="2:6" ht="45.75" customHeight="1">
      <c r="B53" s="4" t="s">
        <v>185</v>
      </c>
      <c r="C53" s="4" t="s">
        <v>20</v>
      </c>
      <c r="D53" s="16">
        <v>2002</v>
      </c>
      <c r="E53" s="30">
        <v>0.15</v>
      </c>
      <c r="F53" s="4" t="s">
        <v>50</v>
      </c>
    </row>
    <row r="54" spans="2:6" ht="45.75" customHeight="1">
      <c r="B54" s="4" t="s">
        <v>186</v>
      </c>
      <c r="C54" s="4" t="s">
        <v>20</v>
      </c>
      <c r="D54" s="16" t="s">
        <v>48</v>
      </c>
      <c r="E54" s="30">
        <v>1.5</v>
      </c>
      <c r="F54" s="4" t="s">
        <v>50</v>
      </c>
    </row>
    <row r="55" spans="2:6" ht="45.75" customHeight="1">
      <c r="B55" s="4" t="s">
        <v>187</v>
      </c>
      <c r="C55" s="4" t="s">
        <v>47</v>
      </c>
      <c r="D55" s="16" t="s">
        <v>51</v>
      </c>
      <c r="E55" s="30">
        <v>0.29</v>
      </c>
      <c r="F55" s="4" t="s">
        <v>52</v>
      </c>
    </row>
    <row r="56" spans="2:6" ht="45.75" customHeight="1">
      <c r="B56" s="4" t="s">
        <v>188</v>
      </c>
      <c r="C56" s="4" t="s">
        <v>47</v>
      </c>
      <c r="D56" s="16" t="s">
        <v>53</v>
      </c>
      <c r="E56" s="30">
        <v>1.5</v>
      </c>
      <c r="F56" s="4" t="s">
        <v>54</v>
      </c>
    </row>
    <row r="57" spans="2:6" ht="45.75" customHeight="1">
      <c r="B57" s="4" t="s">
        <v>189</v>
      </c>
      <c r="C57" s="4" t="s">
        <v>47</v>
      </c>
      <c r="D57" s="16" t="s">
        <v>43</v>
      </c>
      <c r="E57" s="30">
        <v>1.3</v>
      </c>
      <c r="F57" s="4" t="s">
        <v>55</v>
      </c>
    </row>
    <row r="58" spans="2:6" ht="45.75" customHeight="1">
      <c r="B58" s="4" t="s">
        <v>190</v>
      </c>
      <c r="C58" s="4" t="s">
        <v>47</v>
      </c>
      <c r="D58" s="16" t="s">
        <v>16</v>
      </c>
      <c r="E58" s="30">
        <v>2.3</v>
      </c>
      <c r="F58" s="4" t="s">
        <v>56</v>
      </c>
    </row>
    <row r="59" spans="2:6" ht="50.25" customHeight="1">
      <c r="B59" s="4" t="s">
        <v>191</v>
      </c>
      <c r="C59" s="4" t="s">
        <v>57</v>
      </c>
      <c r="D59" s="16" t="s">
        <v>58</v>
      </c>
      <c r="E59" s="30">
        <v>1.5</v>
      </c>
      <c r="F59" s="4" t="s">
        <v>59</v>
      </c>
    </row>
    <row r="60" spans="2:6" ht="45.75" customHeight="1">
      <c r="B60" s="4" t="s">
        <v>192</v>
      </c>
      <c r="C60" s="4" t="s">
        <v>60</v>
      </c>
      <c r="D60" s="16" t="s">
        <v>58</v>
      </c>
      <c r="E60" s="30">
        <v>35</v>
      </c>
      <c r="F60" s="4" t="s">
        <v>61</v>
      </c>
    </row>
    <row r="61" spans="2:6" ht="45.75" customHeight="1">
      <c r="B61" s="4" t="s">
        <v>193</v>
      </c>
      <c r="C61" s="4" t="s">
        <v>60</v>
      </c>
      <c r="D61" s="16" t="s">
        <v>62</v>
      </c>
      <c r="E61" s="30">
        <v>25</v>
      </c>
      <c r="F61" s="4" t="s">
        <v>63</v>
      </c>
    </row>
    <row r="62" spans="2:6" ht="59.25" customHeight="1">
      <c r="B62" s="4" t="s">
        <v>194</v>
      </c>
      <c r="C62" s="4" t="s">
        <v>64</v>
      </c>
      <c r="D62" s="16" t="s">
        <v>10</v>
      </c>
      <c r="E62" s="30">
        <v>0.12</v>
      </c>
      <c r="F62" s="4" t="s">
        <v>65</v>
      </c>
    </row>
    <row r="63" spans="2:6" ht="45.75" customHeight="1">
      <c r="B63" s="4" t="s">
        <v>195</v>
      </c>
      <c r="C63" s="4" t="s">
        <v>66</v>
      </c>
      <c r="D63" s="16" t="s">
        <v>67</v>
      </c>
      <c r="E63" s="30">
        <v>0</v>
      </c>
      <c r="F63" s="4" t="s">
        <v>68</v>
      </c>
    </row>
    <row r="64" spans="2:6" ht="57.75" customHeight="1">
      <c r="B64" s="4" t="s">
        <v>196</v>
      </c>
      <c r="C64" s="4" t="s">
        <v>69</v>
      </c>
      <c r="D64" s="16" t="s">
        <v>70</v>
      </c>
      <c r="E64" s="30">
        <v>1.3</v>
      </c>
      <c r="F64" s="4" t="s">
        <v>71</v>
      </c>
    </row>
    <row r="65" spans="2:6" ht="67.5" customHeight="1">
      <c r="B65" s="4" t="s">
        <v>197</v>
      </c>
      <c r="C65" s="4" t="s">
        <v>72</v>
      </c>
      <c r="D65" s="16" t="s">
        <v>51</v>
      </c>
      <c r="E65" s="30">
        <v>0.497</v>
      </c>
      <c r="F65" s="4" t="s">
        <v>100</v>
      </c>
    </row>
    <row r="66" spans="2:6" ht="69" customHeight="1">
      <c r="B66" s="4" t="s">
        <v>198</v>
      </c>
      <c r="C66" s="4" t="s">
        <v>73</v>
      </c>
      <c r="D66" s="16" t="s">
        <v>74</v>
      </c>
      <c r="E66" s="30">
        <v>4.75</v>
      </c>
      <c r="F66" s="4"/>
    </row>
    <row r="67" spans="2:6" ht="52.5" customHeight="1">
      <c r="B67" s="4" t="s">
        <v>199</v>
      </c>
      <c r="C67" s="4" t="s">
        <v>75</v>
      </c>
      <c r="D67" s="16" t="s">
        <v>76</v>
      </c>
      <c r="E67" s="30">
        <v>22.8</v>
      </c>
      <c r="F67" s="4" t="s">
        <v>77</v>
      </c>
    </row>
    <row r="68" spans="2:6" ht="52.5" customHeight="1">
      <c r="B68" s="4" t="s">
        <v>200</v>
      </c>
      <c r="C68" s="4" t="s">
        <v>78</v>
      </c>
      <c r="D68" s="16"/>
      <c r="E68" s="30">
        <v>0</v>
      </c>
      <c r="F68" s="4" t="s">
        <v>157</v>
      </c>
    </row>
    <row r="69" spans="2:6" ht="52.5" customHeight="1">
      <c r="B69" s="23" t="s">
        <v>201</v>
      </c>
      <c r="C69" s="23" t="s">
        <v>125</v>
      </c>
      <c r="D69" s="24" t="s">
        <v>51</v>
      </c>
      <c r="E69" s="36">
        <v>0.3</v>
      </c>
      <c r="F69" s="23" t="s">
        <v>156</v>
      </c>
    </row>
    <row r="70" spans="2:6" ht="52.5" customHeight="1">
      <c r="B70" s="23" t="s">
        <v>202</v>
      </c>
      <c r="C70" s="23" t="s">
        <v>125</v>
      </c>
      <c r="D70" s="24" t="s">
        <v>51</v>
      </c>
      <c r="E70" s="36">
        <v>0.15</v>
      </c>
      <c r="F70" s="23" t="s">
        <v>126</v>
      </c>
    </row>
    <row r="71" spans="2:6" ht="15.75" customHeight="1">
      <c r="B71" s="5" t="s">
        <v>110</v>
      </c>
      <c r="C71" s="5"/>
      <c r="D71" s="17"/>
      <c r="E71" s="31">
        <f>E46+E47+E48+E49+E50+E51+E52+E53+E54+E55+E56+E57+E58+E59+E60+E61+E62+E63+E64+E65+E66+E67+E68+E69+E70</f>
        <v>423.057</v>
      </c>
      <c r="F71" s="5"/>
    </row>
    <row r="72" spans="2:6" ht="19.5" customHeight="1">
      <c r="B72" s="6" t="s">
        <v>205</v>
      </c>
      <c r="C72" s="7"/>
      <c r="D72" s="15"/>
      <c r="E72" s="32"/>
      <c r="F72" s="7"/>
    </row>
    <row r="73" spans="2:6" ht="55.5" customHeight="1">
      <c r="B73" s="4" t="s">
        <v>207</v>
      </c>
      <c r="C73" s="20" t="s">
        <v>125</v>
      </c>
      <c r="D73" s="25" t="s">
        <v>51</v>
      </c>
      <c r="E73" s="33">
        <v>0.337</v>
      </c>
      <c r="F73" s="20" t="s">
        <v>126</v>
      </c>
    </row>
    <row r="74" spans="2:6" ht="42.75" customHeight="1">
      <c r="B74" s="21" t="s">
        <v>127</v>
      </c>
      <c r="C74" s="22" t="s">
        <v>125</v>
      </c>
      <c r="D74" s="26" t="s">
        <v>48</v>
      </c>
      <c r="E74" s="34">
        <v>0.194</v>
      </c>
      <c r="F74" s="22" t="s">
        <v>126</v>
      </c>
    </row>
    <row r="75" spans="2:6" ht="41.25" customHeight="1">
      <c r="B75" s="21" t="s">
        <v>208</v>
      </c>
      <c r="C75" s="22" t="s">
        <v>125</v>
      </c>
      <c r="D75" s="26" t="s">
        <v>90</v>
      </c>
      <c r="E75" s="34">
        <v>0.184</v>
      </c>
      <c r="F75" s="22" t="s">
        <v>128</v>
      </c>
    </row>
    <row r="76" spans="2:6" ht="41.25" customHeight="1">
      <c r="B76" s="21" t="s">
        <v>129</v>
      </c>
      <c r="C76" s="22" t="s">
        <v>125</v>
      </c>
      <c r="D76" s="26" t="s">
        <v>83</v>
      </c>
      <c r="E76" s="34">
        <v>0.25</v>
      </c>
      <c r="F76" s="22" t="s">
        <v>130</v>
      </c>
    </row>
    <row r="77" spans="2:6" ht="53.25" customHeight="1">
      <c r="B77" s="21" t="s">
        <v>209</v>
      </c>
      <c r="C77" s="22" t="s">
        <v>125</v>
      </c>
      <c r="D77" s="26" t="s">
        <v>62</v>
      </c>
      <c r="E77" s="34">
        <v>0.196</v>
      </c>
      <c r="F77" s="22" t="s">
        <v>131</v>
      </c>
    </row>
    <row r="78" spans="2:6" ht="54.75" customHeight="1">
      <c r="B78" s="21" t="s">
        <v>132</v>
      </c>
      <c r="C78" s="22" t="s">
        <v>125</v>
      </c>
      <c r="D78" s="26" t="s">
        <v>62</v>
      </c>
      <c r="E78" s="34">
        <v>0.3</v>
      </c>
      <c r="F78" s="22" t="s">
        <v>133</v>
      </c>
    </row>
    <row r="79" spans="2:6" ht="81.75" customHeight="1">
      <c r="B79" s="21" t="s">
        <v>210</v>
      </c>
      <c r="C79" s="22" t="s">
        <v>125</v>
      </c>
      <c r="D79" s="26" t="s">
        <v>83</v>
      </c>
      <c r="E79" s="34">
        <v>0.3</v>
      </c>
      <c r="F79" s="22" t="s">
        <v>134</v>
      </c>
    </row>
    <row r="80" spans="2:6" ht="53.25" customHeight="1">
      <c r="B80" s="21" t="s">
        <v>211</v>
      </c>
      <c r="C80" s="22" t="s">
        <v>125</v>
      </c>
      <c r="D80" s="26" t="s">
        <v>51</v>
      </c>
      <c r="E80" s="34">
        <v>0.3</v>
      </c>
      <c r="F80" s="22" t="s">
        <v>135</v>
      </c>
    </row>
    <row r="81" spans="2:6" ht="51.75" customHeight="1">
      <c r="B81" s="21" t="s">
        <v>212</v>
      </c>
      <c r="C81" s="22" t="s">
        <v>125</v>
      </c>
      <c r="D81" s="26" t="s">
        <v>43</v>
      </c>
      <c r="E81" s="34">
        <v>0.3</v>
      </c>
      <c r="F81" s="22" t="s">
        <v>136</v>
      </c>
    </row>
    <row r="82" spans="2:6" ht="40.5" customHeight="1">
      <c r="B82" s="21" t="s">
        <v>137</v>
      </c>
      <c r="C82" s="22" t="s">
        <v>125</v>
      </c>
      <c r="D82" s="26" t="s">
        <v>51</v>
      </c>
      <c r="E82" s="34">
        <v>0.33</v>
      </c>
      <c r="F82" s="22" t="s">
        <v>138</v>
      </c>
    </row>
    <row r="83" spans="2:6" ht="55.5" customHeight="1">
      <c r="B83" s="21" t="s">
        <v>213</v>
      </c>
      <c r="C83" s="22" t="s">
        <v>125</v>
      </c>
      <c r="D83" s="26" t="s">
        <v>51</v>
      </c>
      <c r="E83" s="34">
        <v>0.3</v>
      </c>
      <c r="F83" s="22" t="s">
        <v>139</v>
      </c>
    </row>
    <row r="84" spans="2:6" ht="53.25" customHeight="1">
      <c r="B84" s="21" t="s">
        <v>140</v>
      </c>
      <c r="C84" s="22" t="s">
        <v>125</v>
      </c>
      <c r="D84" s="26" t="s">
        <v>51</v>
      </c>
      <c r="E84" s="34">
        <v>0.3</v>
      </c>
      <c r="F84" s="22" t="s">
        <v>139</v>
      </c>
    </row>
    <row r="85" spans="2:6" ht="66.75" customHeight="1">
      <c r="B85" s="21" t="s">
        <v>214</v>
      </c>
      <c r="C85" s="22" t="s">
        <v>125</v>
      </c>
      <c r="D85" s="26" t="s">
        <v>51</v>
      </c>
      <c r="E85" s="34">
        <v>0.291</v>
      </c>
      <c r="F85" s="22" t="s">
        <v>141</v>
      </c>
    </row>
    <row r="86" spans="2:6" ht="67.5" customHeight="1">
      <c r="B86" s="21" t="s">
        <v>215</v>
      </c>
      <c r="C86" s="22" t="s">
        <v>125</v>
      </c>
      <c r="D86" s="26" t="s">
        <v>51</v>
      </c>
      <c r="E86" s="34">
        <v>0.3</v>
      </c>
      <c r="F86" s="22" t="s">
        <v>139</v>
      </c>
    </row>
    <row r="87" spans="2:6" ht="54" customHeight="1">
      <c r="B87" s="21" t="s">
        <v>216</v>
      </c>
      <c r="C87" s="22" t="s">
        <v>125</v>
      </c>
      <c r="D87" s="26" t="s">
        <v>62</v>
      </c>
      <c r="E87" s="34">
        <v>0.3</v>
      </c>
      <c r="F87" s="22" t="s">
        <v>139</v>
      </c>
    </row>
    <row r="88" spans="2:6" ht="42.75" customHeight="1">
      <c r="B88" s="21" t="s">
        <v>217</v>
      </c>
      <c r="C88" s="22" t="s">
        <v>125</v>
      </c>
      <c r="D88" s="26" t="s">
        <v>10</v>
      </c>
      <c r="E88" s="34">
        <v>0.105</v>
      </c>
      <c r="F88" s="22" t="s">
        <v>142</v>
      </c>
    </row>
    <row r="89" spans="2:6" ht="55.5" customHeight="1">
      <c r="B89" s="21" t="s">
        <v>143</v>
      </c>
      <c r="C89" s="22" t="s">
        <v>125</v>
      </c>
      <c r="D89" s="26" t="s">
        <v>33</v>
      </c>
      <c r="E89" s="34">
        <v>0.24</v>
      </c>
      <c r="F89" s="22" t="s">
        <v>126</v>
      </c>
    </row>
    <row r="90" spans="2:6" ht="64.5" customHeight="1">
      <c r="B90" s="21" t="s">
        <v>218</v>
      </c>
      <c r="C90" s="22" t="s">
        <v>125</v>
      </c>
      <c r="D90" s="26" t="s">
        <v>43</v>
      </c>
      <c r="E90" s="34">
        <v>0.156</v>
      </c>
      <c r="F90" s="22" t="s">
        <v>126</v>
      </c>
    </row>
    <row r="91" spans="2:6" ht="41.25" customHeight="1">
      <c r="B91" s="21" t="s">
        <v>219</v>
      </c>
      <c r="C91" s="22" t="s">
        <v>125</v>
      </c>
      <c r="D91" s="26" t="s">
        <v>43</v>
      </c>
      <c r="E91" s="34">
        <v>0.165</v>
      </c>
      <c r="F91" s="22" t="s">
        <v>144</v>
      </c>
    </row>
    <row r="92" spans="2:6" ht="103.5" customHeight="1">
      <c r="B92" s="21" t="s">
        <v>220</v>
      </c>
      <c r="C92" s="22" t="s">
        <v>125</v>
      </c>
      <c r="D92" s="26" t="s">
        <v>51</v>
      </c>
      <c r="E92" s="34">
        <v>0.234</v>
      </c>
      <c r="F92" s="22" t="s">
        <v>126</v>
      </c>
    </row>
    <row r="93" spans="2:6" ht="57" customHeight="1">
      <c r="B93" s="21" t="s">
        <v>221</v>
      </c>
      <c r="C93" s="22" t="s">
        <v>125</v>
      </c>
      <c r="D93" s="26" t="s">
        <v>51</v>
      </c>
      <c r="E93" s="34">
        <v>0.135</v>
      </c>
      <c r="F93" s="22" t="s">
        <v>145</v>
      </c>
    </row>
    <row r="94" spans="2:6" ht="30" customHeight="1">
      <c r="B94" s="21" t="s">
        <v>222</v>
      </c>
      <c r="C94" s="22" t="s">
        <v>125</v>
      </c>
      <c r="D94" s="26" t="s">
        <v>33</v>
      </c>
      <c r="E94" s="34">
        <v>0.165</v>
      </c>
      <c r="F94" s="22" t="s">
        <v>146</v>
      </c>
    </row>
    <row r="95" spans="2:6" ht="30" customHeight="1">
      <c r="B95" s="21" t="s">
        <v>223</v>
      </c>
      <c r="C95" s="22" t="s">
        <v>125</v>
      </c>
      <c r="D95" s="26" t="s">
        <v>147</v>
      </c>
      <c r="E95" s="34">
        <v>0.275</v>
      </c>
      <c r="F95" s="22" t="s">
        <v>148</v>
      </c>
    </row>
    <row r="96" spans="2:6" ht="30" customHeight="1">
      <c r="B96" s="21" t="s">
        <v>224</v>
      </c>
      <c r="C96" s="22" t="s">
        <v>125</v>
      </c>
      <c r="D96" s="26" t="s">
        <v>62</v>
      </c>
      <c r="E96" s="34">
        <v>0.224</v>
      </c>
      <c r="F96" s="22" t="s">
        <v>149</v>
      </c>
    </row>
    <row r="97" spans="2:6" ht="52.5" customHeight="1">
      <c r="B97" s="21" t="s">
        <v>225</v>
      </c>
      <c r="C97" s="22" t="s">
        <v>125</v>
      </c>
      <c r="D97" s="26" t="s">
        <v>90</v>
      </c>
      <c r="E97" s="34">
        <v>0.88</v>
      </c>
      <c r="F97" s="22" t="s">
        <v>126</v>
      </c>
    </row>
    <row r="98" spans="2:6" ht="29.25" customHeight="1">
      <c r="B98" s="21" t="s">
        <v>226</v>
      </c>
      <c r="C98" s="22" t="s">
        <v>125</v>
      </c>
      <c r="D98" s="26" t="s">
        <v>33</v>
      </c>
      <c r="E98" s="34">
        <v>0.197</v>
      </c>
      <c r="F98" s="22" t="s">
        <v>150</v>
      </c>
    </row>
    <row r="99" spans="2:6" ht="41.25" customHeight="1">
      <c r="B99" s="21" t="s">
        <v>227</v>
      </c>
      <c r="C99" s="22" t="s">
        <v>125</v>
      </c>
      <c r="D99" s="26" t="s">
        <v>48</v>
      </c>
      <c r="E99" s="34">
        <v>0.432</v>
      </c>
      <c r="F99" s="22" t="s">
        <v>126</v>
      </c>
    </row>
    <row r="100" spans="2:6" ht="42.75" customHeight="1">
      <c r="B100" s="21" t="s">
        <v>228</v>
      </c>
      <c r="C100" s="22" t="s">
        <v>125</v>
      </c>
      <c r="D100" s="26" t="s">
        <v>48</v>
      </c>
      <c r="E100" s="34">
        <v>0.18</v>
      </c>
      <c r="F100" s="22" t="s">
        <v>130</v>
      </c>
    </row>
    <row r="101" spans="2:6" ht="52.5" customHeight="1">
      <c r="B101" s="21" t="s">
        <v>151</v>
      </c>
      <c r="C101" s="22" t="s">
        <v>125</v>
      </c>
      <c r="D101" s="26" t="s">
        <v>83</v>
      </c>
      <c r="E101" s="34">
        <v>0.283</v>
      </c>
      <c r="F101" s="22" t="s">
        <v>152</v>
      </c>
    </row>
    <row r="102" spans="2:6" ht="27" customHeight="1">
      <c r="B102" s="21" t="s">
        <v>153</v>
      </c>
      <c r="C102" s="22" t="s">
        <v>125</v>
      </c>
      <c r="D102" s="26" t="s">
        <v>62</v>
      </c>
      <c r="E102" s="34">
        <v>0.54</v>
      </c>
      <c r="F102" s="22" t="s">
        <v>126</v>
      </c>
    </row>
    <row r="103" spans="2:6" ht="34.5" customHeight="1">
      <c r="B103" s="21" t="s">
        <v>229</v>
      </c>
      <c r="C103" s="22" t="s">
        <v>125</v>
      </c>
      <c r="D103" s="26" t="s">
        <v>90</v>
      </c>
      <c r="E103" s="34">
        <v>0.2</v>
      </c>
      <c r="F103" s="22" t="s">
        <v>145</v>
      </c>
    </row>
    <row r="104" spans="2:6" ht="15.75" customHeight="1">
      <c r="B104" s="5" t="s">
        <v>113</v>
      </c>
      <c r="C104" s="5"/>
      <c r="D104" s="17"/>
      <c r="E104" s="31">
        <f>SUM(E73:E103)</f>
        <v>8.593</v>
      </c>
      <c r="F104" s="5"/>
    </row>
    <row r="105" spans="2:6" ht="20.25" customHeight="1">
      <c r="B105" s="6" t="s">
        <v>206</v>
      </c>
      <c r="C105" s="7"/>
      <c r="D105" s="15"/>
      <c r="E105" s="32"/>
      <c r="F105" s="7"/>
    </row>
    <row r="106" spans="2:6" ht="45.75" customHeight="1">
      <c r="B106" s="4" t="s">
        <v>230</v>
      </c>
      <c r="C106" s="4" t="s">
        <v>85</v>
      </c>
      <c r="D106" s="16" t="s">
        <v>86</v>
      </c>
      <c r="E106" s="30">
        <v>0.0999</v>
      </c>
      <c r="F106" s="4" t="s">
        <v>87</v>
      </c>
    </row>
    <row r="107" spans="2:6" ht="55.5" customHeight="1">
      <c r="B107" s="21" t="s">
        <v>231</v>
      </c>
      <c r="C107" s="4" t="s">
        <v>88</v>
      </c>
      <c r="D107" s="16" t="s">
        <v>48</v>
      </c>
      <c r="E107" s="30">
        <v>4.761</v>
      </c>
      <c r="F107" s="4" t="s">
        <v>89</v>
      </c>
    </row>
    <row r="108" spans="2:6" ht="52.5" customHeight="1">
      <c r="B108" s="21" t="s">
        <v>232</v>
      </c>
      <c r="C108" s="4" t="s">
        <v>88</v>
      </c>
      <c r="D108" s="16" t="s">
        <v>90</v>
      </c>
      <c r="E108" s="30">
        <v>1.343</v>
      </c>
      <c r="F108" s="4" t="s">
        <v>91</v>
      </c>
    </row>
    <row r="109" spans="2:6" ht="56.25" customHeight="1">
      <c r="B109" s="21" t="s">
        <v>233</v>
      </c>
      <c r="C109" s="4" t="s">
        <v>88</v>
      </c>
      <c r="D109" s="16" t="s">
        <v>90</v>
      </c>
      <c r="E109" s="30">
        <v>6.057</v>
      </c>
      <c r="F109" s="4" t="s">
        <v>92</v>
      </c>
    </row>
    <row r="110" spans="2:6" ht="22.5" customHeight="1">
      <c r="B110" s="21" t="s">
        <v>234</v>
      </c>
      <c r="C110" s="4" t="s">
        <v>37</v>
      </c>
      <c r="D110" s="16" t="s">
        <v>93</v>
      </c>
      <c r="E110" s="30">
        <v>80</v>
      </c>
      <c r="F110" s="4" t="s">
        <v>94</v>
      </c>
    </row>
    <row r="111" spans="2:6" ht="34.5" customHeight="1">
      <c r="B111" s="4" t="s">
        <v>95</v>
      </c>
      <c r="C111" s="4" t="s">
        <v>20</v>
      </c>
      <c r="D111" s="16" t="s">
        <v>42</v>
      </c>
      <c r="E111" s="30">
        <v>40</v>
      </c>
      <c r="F111" s="4" t="s">
        <v>94</v>
      </c>
    </row>
    <row r="112" spans="2:7" ht="98.25" customHeight="1">
      <c r="B112" s="4" t="s">
        <v>246</v>
      </c>
      <c r="C112" s="4" t="s">
        <v>247</v>
      </c>
      <c r="D112" s="16" t="s">
        <v>70</v>
      </c>
      <c r="E112" s="30">
        <v>2.4</v>
      </c>
      <c r="F112" s="4" t="s">
        <v>248</v>
      </c>
      <c r="G112" s="42"/>
    </row>
    <row r="113" spans="2:6" ht="20.25" customHeight="1">
      <c r="B113" s="5" t="s">
        <v>114</v>
      </c>
      <c r="C113" s="5"/>
      <c r="D113" s="17"/>
      <c r="E113" s="31">
        <f>E106+E107+E108+E109+E110+E111</f>
        <v>132.2609</v>
      </c>
      <c r="F113" s="5"/>
    </row>
    <row r="114" spans="2:6" ht="19.5" customHeight="1">
      <c r="B114" s="9" t="s">
        <v>116</v>
      </c>
      <c r="C114" s="10"/>
      <c r="D114" s="18"/>
      <c r="E114" s="37">
        <f>E11+E15+E25+E30+E35+E39+E44+E71+E104+E113</f>
        <v>1400.2069000000001</v>
      </c>
      <c r="F114" s="10"/>
    </row>
    <row r="115" spans="5:6" ht="12.75">
      <c r="E115" s="2"/>
      <c r="F115" s="3"/>
    </row>
    <row r="116" spans="2:6" ht="12.75">
      <c r="B116" s="12" t="s">
        <v>123</v>
      </c>
      <c r="C116" s="12" t="s">
        <v>122</v>
      </c>
      <c r="D116" s="13" t="s">
        <v>124</v>
      </c>
      <c r="E116" s="39" t="s">
        <v>235</v>
      </c>
      <c r="F116" s="3"/>
    </row>
    <row r="117" spans="2:5" ht="12.75">
      <c r="B117" s="1" t="s">
        <v>97</v>
      </c>
      <c r="C117" s="11">
        <f>$E$30</f>
        <v>701.25</v>
      </c>
      <c r="D117" s="40">
        <f aca="true" t="shared" si="0" ref="D117:D126">C117/$E$114</f>
        <v>0.5008188432723764</v>
      </c>
      <c r="E117" s="1">
        <v>1</v>
      </c>
    </row>
    <row r="118" spans="2:5" ht="12.75">
      <c r="B118" s="1" t="s">
        <v>101</v>
      </c>
      <c r="C118" s="11">
        <f>$E$71</f>
        <v>423.057</v>
      </c>
      <c r="D118" s="40">
        <f>C118/$E$114</f>
        <v>0.302138919612523</v>
      </c>
      <c r="E118" s="1">
        <v>2</v>
      </c>
    </row>
    <row r="119" spans="2:5" ht="12.75">
      <c r="B119" s="1" t="s">
        <v>104</v>
      </c>
      <c r="C119" s="11">
        <f>$E$113</f>
        <v>132.2609</v>
      </c>
      <c r="D119" s="40">
        <f t="shared" si="0"/>
        <v>0.09445811186903877</v>
      </c>
      <c r="E119" s="1">
        <v>3</v>
      </c>
    </row>
    <row r="120" spans="2:5" ht="12.75">
      <c r="B120" s="1" t="s">
        <v>103</v>
      </c>
      <c r="C120" s="11">
        <f>$E$44</f>
        <v>72.14</v>
      </c>
      <c r="D120" s="40">
        <f t="shared" si="0"/>
        <v>0.05152095736708624</v>
      </c>
      <c r="E120" s="1">
        <v>4</v>
      </c>
    </row>
    <row r="121" spans="2:5" ht="12.75">
      <c r="B121" s="1" t="s">
        <v>120</v>
      </c>
      <c r="C121" s="11">
        <f>$E$35</f>
        <v>29.265</v>
      </c>
      <c r="D121" s="40">
        <f t="shared" si="0"/>
        <v>0.020900482635816175</v>
      </c>
      <c r="E121" s="1">
        <v>5</v>
      </c>
    </row>
    <row r="122" spans="2:5" ht="12.75">
      <c r="B122" s="1" t="s">
        <v>119</v>
      </c>
      <c r="C122" s="11">
        <f>$E$25</f>
        <v>28.189</v>
      </c>
      <c r="D122" s="40">
        <f t="shared" si="0"/>
        <v>0.020132024774338706</v>
      </c>
      <c r="E122" s="1">
        <v>9</v>
      </c>
    </row>
    <row r="123" spans="2:5" ht="12.75">
      <c r="B123" s="1" t="s">
        <v>121</v>
      </c>
      <c r="C123" s="11">
        <f>$E$104</f>
        <v>8.593</v>
      </c>
      <c r="D123" s="40">
        <f t="shared" si="0"/>
        <v>0.006136950189289882</v>
      </c>
      <c r="E123" s="1">
        <v>6</v>
      </c>
    </row>
    <row r="124" spans="2:5" ht="12.75">
      <c r="B124" s="1" t="s">
        <v>118</v>
      </c>
      <c r="C124" s="11">
        <f>$E$15</f>
        <v>3.836</v>
      </c>
      <c r="D124" s="40">
        <f t="shared" si="0"/>
        <v>0.0027395951269773055</v>
      </c>
      <c r="E124" s="1">
        <v>7</v>
      </c>
    </row>
    <row r="125" spans="2:5" ht="12.75">
      <c r="B125" s="1" t="s">
        <v>117</v>
      </c>
      <c r="C125" s="11">
        <f>$E$11</f>
        <v>1.066</v>
      </c>
      <c r="D125" s="40">
        <f t="shared" si="0"/>
        <v>0.000761316059790878</v>
      </c>
      <c r="E125" s="1">
        <v>8</v>
      </c>
    </row>
    <row r="126" spans="2:5" ht="12.75">
      <c r="B126" s="1" t="s">
        <v>102</v>
      </c>
      <c r="C126" s="11">
        <f>$E$39</f>
        <v>0.55</v>
      </c>
      <c r="D126" s="40">
        <f t="shared" si="0"/>
        <v>0.00039279909276264814</v>
      </c>
      <c r="E126" s="1">
        <v>8</v>
      </c>
    </row>
    <row r="127" spans="2:4" ht="12.75">
      <c r="B127" s="1" t="s">
        <v>96</v>
      </c>
      <c r="C127" s="11">
        <f>E114</f>
        <v>1400.2069000000001</v>
      </c>
      <c r="D127" s="38">
        <f>SUM(D117:D126)</f>
        <v>1</v>
      </c>
    </row>
  </sheetData>
  <mergeCells count="5">
    <mergeCell ref="B4:B5"/>
    <mergeCell ref="C4:C5"/>
    <mergeCell ref="D4:D5"/>
    <mergeCell ref="F4:F5"/>
    <mergeCell ref="E4:E5"/>
  </mergeCells>
  <printOptions/>
  <pageMargins left="0.75" right="0.75" top="1" bottom="1" header="0.5" footer="0.5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MukhamadievBR</dc:creator>
  <cp:keywords/>
  <dc:description/>
  <cp:lastModifiedBy>MukhamadievBR</cp:lastModifiedBy>
  <cp:lastPrinted>2005-03-28T12:47:50Z</cp:lastPrinted>
  <dcterms:created xsi:type="dcterms:W3CDTF">2005-03-15T07:01:38Z</dcterms:created>
  <dcterms:modified xsi:type="dcterms:W3CDTF">2005-06-30T05:34:43Z</dcterms:modified>
  <cp:category/>
  <cp:version/>
  <cp:contentType/>
  <cp:contentStatus/>
</cp:coreProperties>
</file>